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eislisten - Kataloge\SecurSignal\MUNTERMANN Trident Kalkulator\"/>
    </mc:Choice>
  </mc:AlternateContent>
  <xr:revisionPtr revIDLastSave="0" documentId="13_ncr:1_{26541418-AA59-4AB0-A6C4-2CA82B79B1CB}" xr6:coauthVersionLast="45" xr6:coauthVersionMax="45" xr10:uidLastSave="{00000000-0000-0000-0000-000000000000}"/>
  <bookViews>
    <workbookView xWindow="-28920" yWindow="-120" windowWidth="29040" windowHeight="15840" xr2:uid="{3B2E5B70-E5CA-407E-9131-F00E72E878F0}"/>
  </bookViews>
  <sheets>
    <sheet name="Kundenberechner" sheetId="2" r:id="rId1"/>
  </sheets>
  <definedNames>
    <definedName name="Modellgroesse">Kundenberechner!$B$12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D12" i="2"/>
  <c r="E17" i="2" l="1"/>
  <c r="E19" i="2" l="1"/>
  <c r="E18" i="2"/>
</calcChain>
</file>

<file path=xl/sharedStrings.xml><?xml version="1.0" encoding="utf-8"?>
<sst xmlns="http://schemas.openxmlformats.org/spreadsheetml/2006/main" count="75" uniqueCount="47">
  <si>
    <t>2 Take-down</t>
  </si>
  <si>
    <t>Alley Lights</t>
  </si>
  <si>
    <t>Einfarbig (außer blau)</t>
  </si>
  <si>
    <t>Blau</t>
  </si>
  <si>
    <t>Zweifarbig</t>
  </si>
  <si>
    <t>Blauer Deckel</t>
  </si>
  <si>
    <t>Metallfüße</t>
  </si>
  <si>
    <t>Leer (ohne LEDs)</t>
  </si>
  <si>
    <t>Seitenmodule</t>
  </si>
  <si>
    <t>Front/Heck</t>
  </si>
  <si>
    <t>Anzahl</t>
  </si>
  <si>
    <t>Seitlich</t>
  </si>
  <si>
    <t>Zusatzmöglichkeiten</t>
  </si>
  <si>
    <t>Bitte Auswählen</t>
  </si>
  <si>
    <t>61 cm</t>
  </si>
  <si>
    <t>87 cm</t>
  </si>
  <si>
    <t>100 cm</t>
  </si>
  <si>
    <t>114 cm</t>
  </si>
  <si>
    <t>127 cm</t>
  </si>
  <si>
    <t>140 cm</t>
  </si>
  <si>
    <t>153 cm</t>
  </si>
  <si>
    <t>167 cm</t>
  </si>
  <si>
    <t>Bitte Auwählen</t>
  </si>
  <si>
    <t>Länge</t>
  </si>
  <si>
    <t>Preis (Netto):</t>
  </si>
  <si>
    <t>Endpreis (Netto):</t>
  </si>
  <si>
    <t>Preis</t>
  </si>
  <si>
    <t>Anzahl aller Modulplätze</t>
  </si>
  <si>
    <t>Abzgl. Rabatt:</t>
  </si>
  <si>
    <t>Anzahl 
Front/Heck</t>
  </si>
  <si>
    <t>Anzahl 
seitlich</t>
  </si>
  <si>
    <t>Modulausführungen</t>
  </si>
  <si>
    <t>Nicht auswählbar</t>
  </si>
  <si>
    <t xml:space="preserve">Trident-Preiskalkulation in nur vier Schritten </t>
  </si>
  <si>
    <t xml:space="preserve">1. </t>
  </si>
  <si>
    <t xml:space="preserve">2. </t>
  </si>
  <si>
    <t>Plätze ohne LED-Module sind mit Leermodulen zu füllen.</t>
  </si>
  <si>
    <t xml:space="preserve">3. </t>
  </si>
  <si>
    <t xml:space="preserve">4. </t>
  </si>
  <si>
    <t>Abschließend noch Ihren MUNTERMANN-Kundenrabatt eintragen. Sie haben noch keinen? Fragen Sie uns danach!</t>
  </si>
  <si>
    <t>Wählen Sie die gewünschte Balkenlänge aus. Ihnen wird die Anzahl der zur Verfügung stehenden Modulplätze angezeigt.</t>
  </si>
  <si>
    <t>Wählen Sie jetzt die gewünschten Modul-Ausführungen und geben Sie die gewünschte Anzahl ein, bis eine grüne 0 erscheint.</t>
  </si>
  <si>
    <t>Beachten Sie hierbei, dass die Summe aller zur Verfügung stehenden Modulplätze erreicht werden muss.</t>
  </si>
  <si>
    <t xml:space="preserve">Mindesausstattung ist 2 LED-Seiten-, 2 LED-Front- und 2 LED-Heckmodule. (Siehe graue Felder in unten stehender Zeichnung) </t>
  </si>
  <si>
    <t>Wählen Sie jetzt die von Ihnen gewünschten Zusatzmöglichkeiten aus. (Mehr als Anzahl 1 ist hier nicht möglich)</t>
  </si>
  <si>
    <t>Hier können Sie einen  schnellen Einblick über Ihre Kosten erhalten. Dies ersetzt in keinem Fall ein persönliche Beratungsgespräch!
Für ein verbindliches Angeobt, nehmen Sie daher bitte  Kontakt mit uns auf!</t>
  </si>
  <si>
    <t>Irrtümer vorbehalten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</si>
</sst>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0"/>
      <color theme="4"/>
      <name val="Verdana"/>
      <family val="2"/>
    </font>
    <font>
      <b/>
      <sz val="12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26"/>
      <color theme="0"/>
      <name val="Verdana"/>
      <family val="2"/>
    </font>
    <font>
      <sz val="8"/>
      <name val="Calibri"/>
      <family val="2"/>
      <scheme val="minor"/>
    </font>
    <font>
      <sz val="11"/>
      <color theme="1"/>
      <name val="Verdana"/>
      <family val="2"/>
    </font>
    <font>
      <sz val="10"/>
      <color theme="7" tint="-0.499984740745262"/>
      <name val="Verdana"/>
      <family val="2"/>
    </font>
    <font>
      <sz val="11"/>
      <color rgb="FFFF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u/>
      <sz val="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/>
      <right/>
      <top style="thick">
        <color theme="7" tint="-0.499984740745262"/>
      </top>
      <bottom style="thick">
        <color rgb="FFC00000"/>
      </bottom>
      <diagonal/>
    </border>
    <border>
      <left/>
      <right/>
      <top style="thick">
        <color theme="9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4.9989318521683403E-2"/>
      </top>
      <bottom style="double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0" fillId="3" borderId="0" xfId="0" applyNumberFormat="1" applyFill="1"/>
    <xf numFmtId="0" fontId="0" fillId="0" borderId="0" xfId="0" applyFill="1"/>
    <xf numFmtId="0" fontId="0" fillId="5" borderId="0" xfId="0" applyFill="1"/>
    <xf numFmtId="0" fontId="0" fillId="3" borderId="0" xfId="0" applyFill="1" applyAlignment="1">
      <alignment horizontal="center"/>
    </xf>
    <xf numFmtId="0" fontId="2" fillId="5" borderId="0" xfId="0" applyFont="1" applyFill="1" applyAlignment="1">
      <alignment vertical="center" textRotation="90" wrapText="1"/>
    </xf>
    <xf numFmtId="0" fontId="4" fillId="0" borderId="0" xfId="0" applyFont="1"/>
    <xf numFmtId="0" fontId="4" fillId="11" borderId="0" xfId="0" applyFont="1" applyFill="1" applyBorder="1"/>
    <xf numFmtId="0" fontId="4" fillId="11" borderId="0" xfId="0" applyFont="1" applyFill="1"/>
    <xf numFmtId="0" fontId="0" fillId="11" borderId="0" xfId="0" applyFill="1" applyBorder="1"/>
    <xf numFmtId="0" fontId="0" fillId="11" borderId="1" xfId="0" applyFill="1" applyBorder="1"/>
    <xf numFmtId="0" fontId="0" fillId="11" borderId="0" xfId="0" applyFill="1"/>
    <xf numFmtId="0" fontId="3" fillId="4" borderId="0" xfId="0" applyFont="1" applyFill="1" applyBorder="1"/>
    <xf numFmtId="0" fontId="6" fillId="12" borderId="0" xfId="0" applyFont="1" applyFill="1" applyAlignment="1">
      <alignment horizontal="center"/>
    </xf>
    <xf numFmtId="0" fontId="6" fillId="0" borderId="0" xfId="0" applyFont="1"/>
    <xf numFmtId="0" fontId="3" fillId="10" borderId="0" xfId="0" applyFont="1" applyFill="1"/>
    <xf numFmtId="0" fontId="6" fillId="0" borderId="0" xfId="0" applyFont="1" applyFill="1"/>
    <xf numFmtId="0" fontId="3" fillId="8" borderId="2" xfId="0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0" fontId="6" fillId="0" borderId="0" xfId="0" applyFont="1" applyBorder="1"/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wrapText="1"/>
    </xf>
    <xf numFmtId="0" fontId="8" fillId="11" borderId="0" xfId="0" applyFont="1" applyFill="1"/>
    <xf numFmtId="0" fontId="8" fillId="11" borderId="0" xfId="0" applyFont="1" applyFill="1" applyAlignment="1">
      <alignment wrapText="1"/>
    </xf>
    <xf numFmtId="0" fontId="9" fillId="11" borderId="0" xfId="0" applyFont="1" applyFill="1"/>
    <xf numFmtId="0" fontId="8" fillId="11" borderId="0" xfId="0" applyFont="1" applyFill="1" applyAlignment="1">
      <alignment horizontal="center"/>
    </xf>
    <xf numFmtId="165" fontId="6" fillId="12" borderId="0" xfId="0" applyNumberFormat="1" applyFont="1" applyFill="1" applyAlignment="1">
      <alignment horizontal="center"/>
    </xf>
    <xf numFmtId="165" fontId="3" fillId="10" borderId="0" xfId="0" applyNumberFormat="1" applyFont="1" applyFill="1" applyAlignment="1">
      <alignment horizontal="right"/>
    </xf>
    <xf numFmtId="0" fontId="3" fillId="0" borderId="0" xfId="0" applyFont="1" applyFill="1"/>
    <xf numFmtId="165" fontId="3" fillId="0" borderId="0" xfId="0" applyNumberFormat="1" applyFont="1" applyFill="1" applyAlignment="1">
      <alignment horizontal="right"/>
    </xf>
    <xf numFmtId="49" fontId="10" fillId="10" borderId="0" xfId="0" applyNumberFormat="1" applyFont="1" applyFill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15" fillId="7" borderId="0" xfId="0" applyFont="1" applyFill="1" applyAlignment="1"/>
    <xf numFmtId="0" fontId="15" fillId="9" borderId="0" xfId="0" applyFont="1" applyFill="1" applyAlignment="1"/>
    <xf numFmtId="0" fontId="5" fillId="11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9" borderId="0" xfId="0" applyFont="1" applyFill="1"/>
    <xf numFmtId="165" fontId="3" fillId="9" borderId="0" xfId="0" applyNumberFormat="1" applyFont="1" applyFill="1" applyAlignment="1">
      <alignment horizontal="right"/>
    </xf>
    <xf numFmtId="0" fontId="12" fillId="4" borderId="3" xfId="0" applyFont="1" applyFill="1" applyBorder="1" applyProtection="1">
      <protection locked="0"/>
    </xf>
    <xf numFmtId="0" fontId="7" fillId="2" borderId="2" xfId="0" applyFont="1" applyFill="1" applyBorder="1" applyProtection="1"/>
    <xf numFmtId="0" fontId="3" fillId="8" borderId="3" xfId="0" applyFont="1" applyFill="1" applyBorder="1" applyProtection="1">
      <protection locked="0"/>
    </xf>
    <xf numFmtId="165" fontId="16" fillId="9" borderId="0" xfId="0" applyNumberFormat="1" applyFont="1" applyFill="1" applyAlignment="1">
      <alignment horizontal="right"/>
    </xf>
    <xf numFmtId="0" fontId="15" fillId="8" borderId="0" xfId="0" applyFont="1" applyFill="1" applyBorder="1" applyAlignment="1"/>
    <xf numFmtId="0" fontId="0" fillId="0" borderId="0" xfId="0" applyBorder="1"/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8" borderId="8" xfId="0" applyFont="1" applyFill="1" applyBorder="1" applyAlignment="1"/>
    <xf numFmtId="0" fontId="17" fillId="5" borderId="0" xfId="0" applyFont="1" applyFill="1" applyAlignment="1"/>
    <xf numFmtId="9" fontId="18" fillId="6" borderId="0" xfId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/>
    <xf numFmtId="0" fontId="20" fillId="7" borderId="0" xfId="0" applyFont="1" applyFill="1" applyAlignment="1"/>
    <xf numFmtId="0" fontId="20" fillId="8" borderId="0" xfId="0" applyFont="1" applyFill="1" applyBorder="1" applyAlignment="1"/>
    <xf numFmtId="0" fontId="20" fillId="8" borderId="8" xfId="0" applyFont="1" applyFill="1" applyBorder="1" applyAlignment="1"/>
    <xf numFmtId="0" fontId="20" fillId="9" borderId="0" xfId="0" applyFont="1" applyFill="1" applyAlignment="1"/>
    <xf numFmtId="0" fontId="20" fillId="5" borderId="0" xfId="0" applyFont="1" applyFill="1" applyAlignment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9" borderId="2" xfId="0" applyFont="1" applyFill="1" applyBorder="1" applyProtection="1"/>
    <xf numFmtId="0" fontId="6" fillId="0" borderId="9" xfId="0" applyFont="1" applyBorder="1"/>
    <xf numFmtId="0" fontId="6" fillId="0" borderId="12" xfId="0" applyFont="1" applyBorder="1"/>
    <xf numFmtId="0" fontId="18" fillId="6" borderId="1" xfId="0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right" vertical="center"/>
    </xf>
    <xf numFmtId="0" fontId="19" fillId="13" borderId="16" xfId="0" applyFont="1" applyFill="1" applyBorder="1" applyAlignment="1">
      <alignment wrapText="1"/>
    </xf>
    <xf numFmtId="0" fontId="19" fillId="13" borderId="17" xfId="0" applyFont="1" applyFill="1" applyBorder="1"/>
    <xf numFmtId="0" fontId="19" fillId="13" borderId="18" xfId="0" applyFont="1" applyFill="1" applyBorder="1" applyAlignment="1">
      <alignment wrapText="1"/>
    </xf>
    <xf numFmtId="0" fontId="19" fillId="13" borderId="0" xfId="0" applyFont="1" applyFill="1" applyBorder="1"/>
    <xf numFmtId="165" fontId="18" fillId="13" borderId="19" xfId="0" applyNumberFormat="1" applyFont="1" applyFill="1" applyBorder="1" applyAlignment="1">
      <alignment vertical="center"/>
    </xf>
    <xf numFmtId="165" fontId="18" fillId="13" borderId="20" xfId="0" applyNumberFormat="1" applyFont="1" applyFill="1" applyBorder="1" applyAlignment="1">
      <alignment vertical="center"/>
    </xf>
    <xf numFmtId="0" fontId="19" fillId="13" borderId="21" xfId="0" applyFont="1" applyFill="1" applyBorder="1" applyAlignment="1">
      <alignment wrapText="1"/>
    </xf>
    <xf numFmtId="0" fontId="19" fillId="13" borderId="22" xfId="0" applyFont="1" applyFill="1" applyBorder="1"/>
    <xf numFmtId="165" fontId="19" fillId="13" borderId="23" xfId="0" applyNumberFormat="1" applyFont="1" applyFill="1" applyBorder="1" applyAlignment="1">
      <alignment wrapText="1"/>
    </xf>
    <xf numFmtId="165" fontId="21" fillId="6" borderId="24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22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216119</xdr:colOff>
      <xdr:row>8</xdr:row>
      <xdr:rowOff>13138</xdr:rowOff>
    </xdr:from>
    <xdr:to>
      <xdr:col>10</xdr:col>
      <xdr:colOff>6569</xdr:colOff>
      <xdr:row>9</xdr:row>
      <xdr:rowOff>2298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83D8E2-9051-4F03-8055-03EDC7391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619" y="1681655"/>
          <a:ext cx="5787916" cy="2314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11206</xdr:rowOff>
    </xdr:from>
    <xdr:to>
      <xdr:col>10</xdr:col>
      <xdr:colOff>134471</xdr:colOff>
      <xdr:row>59</xdr:row>
      <xdr:rowOff>100853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53CF9B5-6D82-4F0B-84DB-E762BAD0F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49235"/>
          <a:ext cx="8964706" cy="504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FAC9-914A-48CF-B22C-E1C541BA7997}">
  <dimension ref="A1:L33"/>
  <sheetViews>
    <sheetView tabSelected="1" zoomScale="115" zoomScaleNormal="115" workbookViewId="0">
      <selection activeCell="B12" sqref="B12"/>
    </sheetView>
  </sheetViews>
  <sheetFormatPr baseColWidth="10" defaultColWidth="9.140625" defaultRowHeight="15" x14ac:dyDescent="0.25"/>
  <cols>
    <col min="1" max="1" width="2.42578125" customWidth="1"/>
    <col min="2" max="2" width="9.5703125" customWidth="1"/>
    <col min="3" max="3" width="18.42578125" customWidth="1"/>
    <col min="4" max="4" width="12.140625" customWidth="1"/>
    <col min="5" max="5" width="21.5703125" bestFit="1" customWidth="1"/>
    <col min="6" max="6" width="7.7109375" customWidth="1"/>
    <col min="7" max="7" width="22" bestFit="1" customWidth="1"/>
    <col min="8" max="8" width="8.28515625" bestFit="1" customWidth="1"/>
    <col min="9" max="9" width="19.42578125" bestFit="1" customWidth="1"/>
    <col min="10" max="10" width="11" bestFit="1" customWidth="1"/>
    <col min="11" max="11" width="2.28515625" customWidth="1"/>
    <col min="13" max="16" width="9.5703125" customWidth="1"/>
  </cols>
  <sheetData>
    <row r="1" spans="1:12" ht="45" customHeight="1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3"/>
    </row>
    <row r="2" spans="1:12" ht="16.5" thickTop="1" thickBot="1" x14ac:dyDescent="0.3">
      <c r="A2" s="51" t="s">
        <v>34</v>
      </c>
      <c r="B2" s="79" t="s">
        <v>40</v>
      </c>
      <c r="C2" s="80"/>
      <c r="D2" s="80"/>
      <c r="E2" s="80"/>
      <c r="F2" s="80"/>
      <c r="G2" s="80"/>
      <c r="H2" s="80"/>
      <c r="I2" s="80"/>
      <c r="J2" s="81"/>
      <c r="K2" s="33"/>
    </row>
    <row r="3" spans="1:12" ht="15.75" customHeight="1" thickTop="1" x14ac:dyDescent="0.25">
      <c r="A3" s="52" t="s">
        <v>35</v>
      </c>
      <c r="B3" s="82" t="s">
        <v>41</v>
      </c>
      <c r="C3" s="82"/>
      <c r="D3" s="82"/>
      <c r="E3" s="82"/>
      <c r="F3" s="82"/>
      <c r="G3" s="82"/>
      <c r="H3" s="82"/>
      <c r="I3" s="82"/>
      <c r="J3" s="82"/>
      <c r="K3" s="43"/>
      <c r="L3" s="44"/>
    </row>
    <row r="4" spans="1:12" ht="15.75" customHeight="1" thickBot="1" x14ac:dyDescent="0.3">
      <c r="A4" s="53"/>
      <c r="B4" s="78" t="s">
        <v>42</v>
      </c>
      <c r="C4" s="78"/>
      <c r="D4" s="78"/>
      <c r="E4" s="78"/>
      <c r="F4" s="78"/>
      <c r="G4" s="78"/>
      <c r="H4" s="78"/>
      <c r="I4" s="78"/>
      <c r="J4" s="78"/>
      <c r="K4" s="47"/>
      <c r="L4" s="44"/>
    </row>
    <row r="5" spans="1:12" ht="15.75" customHeight="1" thickTop="1" x14ac:dyDescent="0.25">
      <c r="A5" s="52"/>
      <c r="B5" s="78" t="s">
        <v>43</v>
      </c>
      <c r="C5" s="78"/>
      <c r="D5" s="78"/>
      <c r="E5" s="78"/>
      <c r="F5" s="78"/>
      <c r="G5" s="78"/>
      <c r="H5" s="78"/>
      <c r="I5" s="78"/>
      <c r="J5" s="78"/>
      <c r="K5" s="43"/>
      <c r="L5" s="44"/>
    </row>
    <row r="6" spans="1:12" ht="16.5" customHeight="1" thickBot="1" x14ac:dyDescent="0.3">
      <c r="A6" s="52"/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43"/>
      <c r="L6" s="44"/>
    </row>
    <row r="7" spans="1:12" ht="16.5" thickTop="1" thickBot="1" x14ac:dyDescent="0.3">
      <c r="A7" s="54" t="s">
        <v>37</v>
      </c>
      <c r="B7" s="59" t="s">
        <v>44</v>
      </c>
      <c r="C7" s="45"/>
      <c r="D7" s="45"/>
      <c r="E7" s="45"/>
      <c r="F7" s="45"/>
      <c r="G7" s="45"/>
      <c r="H7" s="45"/>
      <c r="I7" s="45"/>
      <c r="J7" s="46"/>
      <c r="K7" s="34"/>
    </row>
    <row r="8" spans="1:12" ht="16.5" thickTop="1" thickBot="1" x14ac:dyDescent="0.3">
      <c r="A8" s="55" t="s">
        <v>38</v>
      </c>
      <c r="B8" s="60" t="s">
        <v>39</v>
      </c>
      <c r="C8" s="50"/>
      <c r="D8" s="50"/>
      <c r="E8" s="50"/>
      <c r="F8" s="50"/>
      <c r="G8" s="50"/>
      <c r="H8" s="50"/>
      <c r="I8" s="50"/>
      <c r="J8" s="50"/>
      <c r="K8" s="48"/>
    </row>
    <row r="9" spans="1:12" ht="183" customHeight="1" thickTop="1" x14ac:dyDescent="0.25">
      <c r="A9" s="3"/>
      <c r="B9" s="74" t="s">
        <v>45</v>
      </c>
      <c r="C9" s="75"/>
      <c r="D9" s="75"/>
      <c r="E9" s="2"/>
      <c r="K9" s="3"/>
    </row>
    <row r="10" spans="1:12" ht="20.45" customHeight="1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35" t="s">
        <v>23</v>
      </c>
      <c r="C11" s="76" t="s">
        <v>27</v>
      </c>
      <c r="D11" s="76"/>
      <c r="E11" s="35" t="s">
        <v>8</v>
      </c>
      <c r="F11" s="35" t="s">
        <v>10</v>
      </c>
      <c r="G11" s="35" t="s">
        <v>9</v>
      </c>
      <c r="H11" s="35" t="s">
        <v>10</v>
      </c>
      <c r="I11" s="35" t="s">
        <v>12</v>
      </c>
      <c r="J11" s="35" t="s">
        <v>10</v>
      </c>
      <c r="K11" s="3"/>
    </row>
    <row r="12" spans="1:12" x14ac:dyDescent="0.25">
      <c r="A12" s="5"/>
      <c r="B12" s="39" t="s">
        <v>13</v>
      </c>
      <c r="C12" s="36" t="s">
        <v>11</v>
      </c>
      <c r="D12" s="40">
        <f>VLOOKUP(B12,B24:D32,2,FALSE)-SUM(F12:F13)</f>
        <v>0</v>
      </c>
      <c r="E12" s="17" t="s">
        <v>22</v>
      </c>
      <c r="F12" s="17">
        <v>0</v>
      </c>
      <c r="G12" s="17" t="s">
        <v>22</v>
      </c>
      <c r="H12" s="17">
        <v>0</v>
      </c>
      <c r="I12" s="18" t="s">
        <v>22</v>
      </c>
      <c r="J12" s="58">
        <v>1</v>
      </c>
      <c r="K12" s="3"/>
    </row>
    <row r="13" spans="1:12" x14ac:dyDescent="0.25">
      <c r="A13" s="5"/>
      <c r="B13" s="19"/>
      <c r="C13" s="36" t="s">
        <v>9</v>
      </c>
      <c r="D13" s="40">
        <f>VLOOKUP(B12,B23:D32,3,FALSE)-SUM(H12:H21)</f>
        <v>0</v>
      </c>
      <c r="E13" s="17" t="s">
        <v>22</v>
      </c>
      <c r="F13" s="17">
        <v>0</v>
      </c>
      <c r="G13" s="17" t="s">
        <v>22</v>
      </c>
      <c r="H13" s="17">
        <v>0</v>
      </c>
      <c r="I13" s="18" t="s">
        <v>22</v>
      </c>
      <c r="J13" s="58">
        <v>1</v>
      </c>
      <c r="K13" s="3"/>
    </row>
    <row r="14" spans="1:12" x14ac:dyDescent="0.25">
      <c r="A14" s="5"/>
      <c r="B14" s="14"/>
      <c r="C14" s="14"/>
      <c r="D14" s="14"/>
      <c r="E14" s="14"/>
      <c r="F14" s="14"/>
      <c r="G14" s="17" t="s">
        <v>22</v>
      </c>
      <c r="H14" s="17">
        <v>0</v>
      </c>
      <c r="I14" s="18" t="s">
        <v>22</v>
      </c>
      <c r="J14" s="58">
        <v>1</v>
      </c>
      <c r="K14" s="3"/>
    </row>
    <row r="15" spans="1:12" ht="15.75" thickBot="1" x14ac:dyDescent="0.3">
      <c r="A15" s="5"/>
      <c r="B15" s="20"/>
      <c r="C15" s="14"/>
      <c r="D15" s="14"/>
      <c r="E15" s="14"/>
      <c r="F15" s="21"/>
      <c r="G15" s="17" t="s">
        <v>22</v>
      </c>
      <c r="H15" s="17">
        <v>0</v>
      </c>
      <c r="I15" s="56" t="s">
        <v>22</v>
      </c>
      <c r="J15" s="57">
        <v>1</v>
      </c>
      <c r="K15" s="3"/>
    </row>
    <row r="16" spans="1:12" ht="15" customHeight="1" x14ac:dyDescent="0.25">
      <c r="A16" s="5"/>
      <c r="B16" s="16"/>
      <c r="C16" s="63"/>
      <c r="D16" s="64"/>
      <c r="E16" s="65"/>
      <c r="F16" s="21"/>
      <c r="G16" s="17" t="s">
        <v>22</v>
      </c>
      <c r="H16" s="41">
        <v>0</v>
      </c>
      <c r="I16" s="31" t="s">
        <v>22</v>
      </c>
      <c r="J16" s="32">
        <v>0</v>
      </c>
      <c r="K16" s="3"/>
    </row>
    <row r="17" spans="1:11" x14ac:dyDescent="0.25">
      <c r="A17" s="5"/>
      <c r="B17" s="16"/>
      <c r="C17" s="62" t="s">
        <v>24</v>
      </c>
      <c r="D17" s="66"/>
      <c r="E17" s="67">
        <f>VLOOKUP(B12,B24:E32,4,FALSE)+VLOOKUP(E12,G24:H27,2,FALSE)*F12+VLOOKUP(E13,G24:H27,2,FALSE)*F13+VLOOKUP(G12,G24:H29,2,FALSE)*H12+VLOOKUP(G13,G24:H29,2,FALSE)*H13+VLOOKUP(G14,G24:H29,2,FALSE)*H14+VLOOKUP(G15,G24:H29,2,FALSE)*H15+VLOOKUP(G16,G24:H29,2,FALSE)*H16+VLOOKUP(G17,G24:H29,2,FALSE)*H17+VLOOKUP(G18,G24:H29,2,FALSE)*H18+VLOOKUP(G19,G24:H29,2,FALSE)*H19+VLOOKUP(G20,G24:H29,2,FALSE)*H20+VLOOKUP(G21,G24:H29,2,FALSE)*H21+VLOOKUP(I12,I24:J29,2,FALSE)*J12+VLOOKUP(I13,I24:J29,2,FALSE)*J13+VLOOKUP(I14,I24:J29,2,FALSE)*J14+VLOOKUP(I15,I24:J29,2,FALSE)*J15+VLOOKUP(I16,I24:J29,2,FALSE)*J16</f>
        <v>0</v>
      </c>
      <c r="F17" s="21"/>
      <c r="G17" s="17" t="s">
        <v>22</v>
      </c>
      <c r="H17" s="17">
        <v>0</v>
      </c>
      <c r="I17" s="14"/>
      <c r="J17" s="14"/>
      <c r="K17" s="3"/>
    </row>
    <row r="18" spans="1:11" x14ac:dyDescent="0.25">
      <c r="A18" s="5"/>
      <c r="B18" s="16"/>
      <c r="C18" s="61" t="s">
        <v>28</v>
      </c>
      <c r="D18" s="49">
        <v>0</v>
      </c>
      <c r="E18" s="72">
        <f>-E17*D18</f>
        <v>0</v>
      </c>
      <c r="F18" s="21"/>
      <c r="G18" s="17" t="s">
        <v>22</v>
      </c>
      <c r="H18" s="17">
        <v>0</v>
      </c>
      <c r="I18" s="14"/>
      <c r="J18" s="14"/>
      <c r="K18" s="3"/>
    </row>
    <row r="19" spans="1:11" ht="15.75" thickBot="1" x14ac:dyDescent="0.3">
      <c r="A19" s="5"/>
      <c r="B19" s="20"/>
      <c r="C19" s="62" t="s">
        <v>25</v>
      </c>
      <c r="D19" s="66"/>
      <c r="E19" s="68">
        <f>E17-(E17*D18)</f>
        <v>0</v>
      </c>
      <c r="F19" s="21"/>
      <c r="G19" s="17" t="s">
        <v>22</v>
      </c>
      <c r="H19" s="17">
        <v>0</v>
      </c>
      <c r="I19" s="14"/>
      <c r="J19" s="14"/>
      <c r="K19" s="3"/>
    </row>
    <row r="20" spans="1:11" ht="16.5" thickTop="1" thickBot="1" x14ac:dyDescent="0.3">
      <c r="A20" s="5"/>
      <c r="B20" s="20"/>
      <c r="C20" s="69"/>
      <c r="D20" s="70"/>
      <c r="E20" s="71"/>
      <c r="F20" s="21"/>
      <c r="G20" s="17" t="s">
        <v>22</v>
      </c>
      <c r="H20" s="17">
        <v>0</v>
      </c>
      <c r="I20" s="14"/>
      <c r="J20" s="14"/>
      <c r="K20" s="3"/>
    </row>
    <row r="21" spans="1:11" x14ac:dyDescent="0.25">
      <c r="A21" s="5"/>
      <c r="B21" s="20"/>
      <c r="C21" s="20"/>
      <c r="D21" s="20"/>
      <c r="E21" s="20"/>
      <c r="F21" s="21"/>
      <c r="G21" s="17" t="s">
        <v>22</v>
      </c>
      <c r="H21" s="17">
        <v>0</v>
      </c>
      <c r="I21" s="14"/>
      <c r="K21" s="3"/>
    </row>
    <row r="22" spans="1:11" ht="9.75" customHeight="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6" customFormat="1" ht="23.25" x14ac:dyDescent="0.2">
      <c r="A23" s="7"/>
      <c r="B23" s="22" t="s">
        <v>23</v>
      </c>
      <c r="C23" s="23" t="s">
        <v>30</v>
      </c>
      <c r="D23" s="23" t="s">
        <v>29</v>
      </c>
      <c r="E23" s="25" t="s">
        <v>26</v>
      </c>
      <c r="F23" s="24"/>
      <c r="G23" s="22" t="s">
        <v>31</v>
      </c>
      <c r="H23" s="25" t="s">
        <v>26</v>
      </c>
      <c r="I23" s="22" t="s">
        <v>12</v>
      </c>
      <c r="J23" s="25" t="s">
        <v>26</v>
      </c>
      <c r="K23" s="8"/>
    </row>
    <row r="24" spans="1:11" x14ac:dyDescent="0.25">
      <c r="A24" s="9"/>
      <c r="B24" s="12" t="s">
        <v>14</v>
      </c>
      <c r="C24" s="13">
        <v>2</v>
      </c>
      <c r="D24" s="13">
        <v>8</v>
      </c>
      <c r="E24" s="26">
        <v>96.39</v>
      </c>
      <c r="F24" s="14"/>
      <c r="G24" s="15" t="s">
        <v>2</v>
      </c>
      <c r="H24" s="27">
        <v>38.549999999999997</v>
      </c>
      <c r="I24" s="37" t="s">
        <v>1</v>
      </c>
      <c r="J24" s="38">
        <v>140</v>
      </c>
      <c r="K24" s="11"/>
    </row>
    <row r="25" spans="1:11" x14ac:dyDescent="0.25">
      <c r="A25" s="9"/>
      <c r="B25" s="12" t="s">
        <v>15</v>
      </c>
      <c r="C25" s="13">
        <v>2</v>
      </c>
      <c r="D25" s="13">
        <v>12</v>
      </c>
      <c r="E25" s="26">
        <v>319.45999999999998</v>
      </c>
      <c r="F25" s="14"/>
      <c r="G25" s="15" t="s">
        <v>22</v>
      </c>
      <c r="H25" s="30">
        <v>0</v>
      </c>
      <c r="I25" s="37" t="s">
        <v>22</v>
      </c>
      <c r="J25" s="42"/>
      <c r="K25" s="11"/>
    </row>
    <row r="26" spans="1:11" x14ac:dyDescent="0.25">
      <c r="A26" s="9"/>
      <c r="B26" s="12" t="s">
        <v>16</v>
      </c>
      <c r="C26" s="13">
        <v>2</v>
      </c>
      <c r="D26" s="13">
        <v>14</v>
      </c>
      <c r="E26" s="26">
        <v>374.54</v>
      </c>
      <c r="F26" s="14"/>
      <c r="G26" s="15" t="s">
        <v>3</v>
      </c>
      <c r="H26" s="27">
        <v>44.07</v>
      </c>
      <c r="I26" s="37" t="s">
        <v>5</v>
      </c>
      <c r="J26" s="38">
        <v>100</v>
      </c>
      <c r="K26" s="11"/>
    </row>
    <row r="27" spans="1:11" x14ac:dyDescent="0.25">
      <c r="A27" s="9"/>
      <c r="B27" s="12" t="s">
        <v>17</v>
      </c>
      <c r="C27" s="13">
        <v>2</v>
      </c>
      <c r="D27" s="13">
        <v>16</v>
      </c>
      <c r="E27" s="26">
        <v>429.62</v>
      </c>
      <c r="F27" s="14"/>
      <c r="G27" s="15" t="s">
        <v>4</v>
      </c>
      <c r="H27" s="27">
        <v>50.98</v>
      </c>
      <c r="I27" s="37" t="s">
        <v>6</v>
      </c>
      <c r="J27" s="38">
        <v>83.16</v>
      </c>
      <c r="K27" s="11"/>
    </row>
    <row r="28" spans="1:11" x14ac:dyDescent="0.25">
      <c r="A28" s="9"/>
      <c r="B28" s="12" t="s">
        <v>18</v>
      </c>
      <c r="C28" s="13">
        <v>2</v>
      </c>
      <c r="D28" s="13">
        <v>18</v>
      </c>
      <c r="E28" s="26">
        <v>484.7</v>
      </c>
      <c r="F28" s="14"/>
      <c r="G28" s="15" t="s">
        <v>0</v>
      </c>
      <c r="H28" s="27">
        <v>50.98</v>
      </c>
      <c r="I28" s="28" t="s">
        <v>32</v>
      </c>
      <c r="J28" s="29">
        <v>0</v>
      </c>
      <c r="K28" s="11"/>
    </row>
    <row r="29" spans="1:11" x14ac:dyDescent="0.25">
      <c r="A29" s="9"/>
      <c r="B29" s="12" t="s">
        <v>19</v>
      </c>
      <c r="C29" s="13">
        <v>2</v>
      </c>
      <c r="D29" s="13">
        <v>20</v>
      </c>
      <c r="E29" s="26">
        <v>539.78</v>
      </c>
      <c r="F29" s="14"/>
      <c r="G29" s="15" t="s">
        <v>7</v>
      </c>
      <c r="H29" s="27">
        <v>5</v>
      </c>
      <c r="I29" s="28" t="s">
        <v>32</v>
      </c>
      <c r="J29" s="29">
        <v>0</v>
      </c>
      <c r="K29" s="11"/>
    </row>
    <row r="30" spans="1:11" x14ac:dyDescent="0.25">
      <c r="A30" s="9"/>
      <c r="B30" s="12" t="s">
        <v>20</v>
      </c>
      <c r="C30" s="13">
        <v>2</v>
      </c>
      <c r="D30" s="13">
        <v>22</v>
      </c>
      <c r="E30" s="26">
        <v>773.32</v>
      </c>
      <c r="F30" s="16"/>
      <c r="G30" s="16"/>
      <c r="H30" s="16"/>
      <c r="I30" s="16"/>
      <c r="J30" s="14"/>
      <c r="K30" s="11"/>
    </row>
    <row r="31" spans="1:11" x14ac:dyDescent="0.25">
      <c r="A31" s="9"/>
      <c r="B31" s="12" t="s">
        <v>21</v>
      </c>
      <c r="C31" s="13">
        <v>2</v>
      </c>
      <c r="D31" s="13">
        <v>24</v>
      </c>
      <c r="E31" s="26">
        <v>889.32</v>
      </c>
      <c r="F31" s="16"/>
      <c r="G31" s="16"/>
      <c r="H31" s="16"/>
      <c r="I31" s="16"/>
      <c r="J31" s="83" t="s">
        <v>46</v>
      </c>
      <c r="K31" s="11"/>
    </row>
    <row r="32" spans="1:11" hidden="1" x14ac:dyDescent="0.25">
      <c r="A32" s="10" t="s">
        <v>13</v>
      </c>
      <c r="B32" s="4" t="s">
        <v>13</v>
      </c>
      <c r="C32" s="4">
        <v>0</v>
      </c>
      <c r="D32" s="1">
        <v>0</v>
      </c>
      <c r="E32" s="2"/>
      <c r="F32" s="2"/>
      <c r="G32" s="2"/>
      <c r="H32" s="2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sheetProtection algorithmName="SHA-512" hashValue="9ieP4kBOkPOWptMxKMW6idT+u5rn01tiZFm2eYveV9GvA5r/caXFwAn0WWGAsWs6SIBth8W+e5oKJqeR7qL0Gg==" saltValue="yl6np9hiG7axa3HDSJ5MgA==" spinCount="100000" sheet="1" objects="1" scenarios="1" selectLockedCells="1"/>
  <sortState xmlns:xlrd2="http://schemas.microsoft.com/office/spreadsheetml/2017/richdata2" ref="G24:H29">
    <sortCondition ref="G24"/>
  </sortState>
  <mergeCells count="8">
    <mergeCell ref="A1:J1"/>
    <mergeCell ref="B9:D9"/>
    <mergeCell ref="C11:D11"/>
    <mergeCell ref="B6:J6"/>
    <mergeCell ref="B5:J5"/>
    <mergeCell ref="B2:J2"/>
    <mergeCell ref="B3:J3"/>
    <mergeCell ref="B4:J4"/>
  </mergeCells>
  <phoneticPr fontId="14" type="noConversion"/>
  <conditionalFormatting sqref="D12:D13">
    <cfRule type="cellIs" dxfId="6" priority="3" operator="lessThan">
      <formula>0</formula>
    </cfRule>
    <cfRule type="cellIs" dxfId="5" priority="7" operator="equal">
      <formula>0</formula>
    </cfRule>
  </conditionalFormatting>
  <conditionalFormatting sqref="D12">
    <cfRule type="cellIs" dxfId="4" priority="1" operator="greaterThan">
      <formula>0</formula>
    </cfRule>
    <cfRule type="cellIs" dxfId="3" priority="2" operator="greaterThan">
      <formula>2</formula>
    </cfRule>
    <cfRule type="cellIs" dxfId="2" priority="6" operator="equal">
      <formula>0</formula>
    </cfRule>
  </conditionalFormatting>
  <conditionalFormatting sqref="D13">
    <cfRule type="cellIs" dxfId="1" priority="4" operator="greaterThan">
      <formula>0</formula>
    </cfRule>
    <cfRule type="cellIs" dxfId="0" priority="5" operator="equal">
      <formula>0</formula>
    </cfRule>
  </conditionalFormatting>
  <dataValidations count="4">
    <dataValidation type="list" allowBlank="1" showInputMessage="1" showErrorMessage="1" sqref="E12:E13" xr:uid="{17283A9A-BB13-4983-80F4-D42CD4314486}">
      <formula1>$G$24:$G$27</formula1>
    </dataValidation>
    <dataValidation type="list" allowBlank="1" showInputMessage="1" showErrorMessage="1" sqref="G12:G21" xr:uid="{A6C6885F-0AA7-4620-A012-92B0FC9EAC49}">
      <formula1>$G$24:$G$29</formula1>
    </dataValidation>
    <dataValidation type="list" allowBlank="1" showInputMessage="1" showErrorMessage="1" sqref="I12:I16" xr:uid="{2BB97467-6851-4A2A-BFA8-82A660FD42C5}">
      <formula1>$I$24:$I$29</formula1>
    </dataValidation>
    <dataValidation type="list" allowBlank="1" showInputMessage="1" showErrorMessage="1" sqref="B12" xr:uid="{11531306-E850-4223-82D8-F6A79363F239}">
      <formula1>$B$24:$B$32</formula1>
    </dataValidation>
  </dataValidations>
  <printOptions horizontalCentered="1" verticalCentered="1"/>
  <pageMargins left="0.23622047244094491" right="3.937007874015748E-2" top="0.74803149606299213" bottom="0.74803149606299213" header="0.31496062992125984" footer="0.31496062992125984"/>
  <pageSetup orientation="landscape" r:id="rId1"/>
  <headerFooter>
    <oddFooter>&amp;RMUNTERMANN Signalgeräte - Trident Preiskalulation Stand: 04/2020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Kundenberechner</vt:lpstr>
      <vt:lpstr>Modellgroesse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Nina</cp:lastModifiedBy>
  <cp:lastPrinted>2020-05-04T09:19:36Z</cp:lastPrinted>
  <dcterms:created xsi:type="dcterms:W3CDTF">2020-04-20T06:26:08Z</dcterms:created>
  <dcterms:modified xsi:type="dcterms:W3CDTF">2020-06-12T10:12:48Z</dcterms:modified>
</cp:coreProperties>
</file>